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ostieva_L\Desktop\Проект бюджета МО г.Владикавказ на 2022-2024 годы\"/>
    </mc:Choice>
  </mc:AlternateContent>
  <bookViews>
    <workbookView xWindow="0" yWindow="0" windowWidth="19320" windowHeight="11940"/>
  </bookViews>
  <sheets>
    <sheet name="прилож. 1" sheetId="1" r:id="rId1"/>
    <sheet name="прил.2" sheetId="2" r:id="rId2"/>
  </sheets>
  <definedNames>
    <definedName name="_xlnm.Print_Area" localSheetId="1">прил.2!$A$1:$K$33</definedName>
    <definedName name="_xlnm.Print_Area" localSheetId="0">'прилож. 1'!$A$1:$J$28</definedName>
  </definedNames>
  <calcPr calcId="152511"/>
</workbook>
</file>

<file path=xl/calcChain.xml><?xml version="1.0" encoding="utf-8"?>
<calcChain xmlns="http://schemas.openxmlformats.org/spreadsheetml/2006/main">
  <c r="K15" i="2" l="1"/>
  <c r="J19" i="1"/>
  <c r="J22" i="1" s="1"/>
  <c r="J23" i="1" s="1"/>
  <c r="I22" i="1"/>
  <c r="I23" i="1" s="1"/>
  <c r="I19" i="1"/>
  <c r="H23" i="1"/>
  <c r="H19" i="1"/>
  <c r="E23" i="1"/>
  <c r="D23" i="1" l="1"/>
  <c r="I13" i="1" l="1"/>
  <c r="J15" i="2" l="1"/>
  <c r="J13" i="1" l="1"/>
  <c r="H13" i="1"/>
  <c r="G13" i="1"/>
  <c r="E13" i="1" l="1"/>
  <c r="D13" i="1"/>
  <c r="D15" i="2" l="1"/>
  <c r="C15" i="2"/>
  <c r="C13" i="1" l="1"/>
  <c r="E15" i="2" l="1"/>
  <c r="F15" i="2"/>
  <c r="G15" i="2"/>
  <c r="H15" i="2"/>
  <c r="I15" i="2"/>
  <c r="B15" i="2"/>
  <c r="G22" i="1"/>
  <c r="F13" i="1"/>
  <c r="C22" i="1"/>
  <c r="D22" i="1"/>
  <c r="E22" i="1"/>
  <c r="B22" i="1"/>
  <c r="F22" i="1" l="1"/>
  <c r="F23" i="1" s="1"/>
  <c r="G23" i="1" s="1"/>
  <c r="H22" i="1" l="1"/>
</calcChain>
</file>

<file path=xl/sharedStrings.xml><?xml version="1.0" encoding="utf-8"?>
<sst xmlns="http://schemas.openxmlformats.org/spreadsheetml/2006/main" count="80" uniqueCount="64">
  <si>
    <t>тыс.руб</t>
  </si>
  <si>
    <r>
      <rPr>
        <sz val="12"/>
        <rFont val="Times New Roman"/>
        <family val="1"/>
        <charset val="204"/>
      </rPr>
      <t>8</t>
    </r>
  </si>
  <si>
    <r>
      <rPr>
        <sz val="12"/>
        <rFont val="Times New Roman"/>
        <family val="1"/>
        <charset val="204"/>
      </rPr>
      <t>9</t>
    </r>
  </si>
  <si>
    <t>тыс.руб.</t>
  </si>
  <si>
    <t>расходов бюджета муниципального образования г.Владикавказ на реализацию муниципальных программ и</t>
  </si>
  <si>
    <t>Предельные объемы</t>
  </si>
  <si>
    <t>2021 год</t>
  </si>
  <si>
    <t>2022 год</t>
  </si>
  <si>
    <t>Расходы бюджета муниципального образования г.Владикавказ-всего</t>
  </si>
  <si>
    <t>из них:</t>
  </si>
  <si>
    <t>Расходы на реализацию муниципальных программ и ведомственных целевых программ-всего</t>
  </si>
  <si>
    <t>в том числе:</t>
  </si>
  <si>
    <t>Показатель</t>
  </si>
  <si>
    <t>1</t>
  </si>
  <si>
    <t xml:space="preserve"> 2019 год</t>
  </si>
  <si>
    <t xml:space="preserve"> 2018 год</t>
  </si>
  <si>
    <r>
      <rPr>
        <b/>
        <sz val="12"/>
        <rFont val="Times New Roman"/>
        <family val="1"/>
        <charset val="204"/>
      </rPr>
      <t>ПРОГНОЗ</t>
    </r>
  </si>
  <si>
    <r>
      <rPr>
        <b/>
        <sz val="12"/>
        <rFont val="Times New Roman"/>
        <family val="1"/>
        <charset val="204"/>
      </rPr>
      <t>основных характеристик бюджета муниципального образования г.Владикавказ на долгосрочный период</t>
    </r>
  </si>
  <si>
    <t>Доходы-всего</t>
  </si>
  <si>
    <t>Налоговые доходы</t>
  </si>
  <si>
    <t>Неналоговые доходы</t>
  </si>
  <si>
    <t>Безвозмездные поступления</t>
  </si>
  <si>
    <t>Расходы-всего</t>
  </si>
  <si>
    <t>обслуживание муниципального долга</t>
  </si>
  <si>
    <t>Дефицит (профицит)</t>
  </si>
  <si>
    <t>Муниципальный долг</t>
  </si>
  <si>
    <t>3</t>
  </si>
  <si>
    <r>
      <t>4</t>
    </r>
    <r>
      <rPr>
        <b/>
        <sz val="10"/>
        <rFont val="Times New Roman"/>
        <family val="1"/>
        <charset val="204"/>
      </rPr>
      <t/>
    </r>
  </si>
  <si>
    <r>
      <t>5</t>
    </r>
    <r>
      <rPr>
        <b/>
        <sz val="10"/>
        <rFont val="Times New Roman"/>
        <family val="1"/>
        <charset val="204"/>
      </rPr>
      <t/>
    </r>
  </si>
  <si>
    <r>
      <t>6</t>
    </r>
    <r>
      <rPr>
        <b/>
        <sz val="10"/>
        <rFont val="Times New Roman"/>
        <family val="1"/>
        <charset val="204"/>
      </rPr>
      <t/>
    </r>
  </si>
  <si>
    <r>
      <t>7</t>
    </r>
    <r>
      <rPr>
        <b/>
        <sz val="10"/>
        <rFont val="Times New Roman"/>
        <family val="1"/>
        <charset val="204"/>
      </rPr>
      <t/>
    </r>
  </si>
  <si>
    <r>
      <t>8</t>
    </r>
    <r>
      <rPr>
        <b/>
        <sz val="10"/>
        <rFont val="Times New Roman"/>
        <family val="1"/>
        <charset val="204"/>
      </rPr>
      <t/>
    </r>
  </si>
  <si>
    <r>
      <t>9</t>
    </r>
    <r>
      <rPr>
        <b/>
        <sz val="10"/>
        <rFont val="Times New Roman"/>
        <family val="1"/>
        <charset val="204"/>
      </rPr>
      <t/>
    </r>
  </si>
  <si>
    <t xml:space="preserve"> 2020 год</t>
  </si>
  <si>
    <t>2023 год</t>
  </si>
  <si>
    <t>5</t>
  </si>
  <si>
    <t>6</t>
  </si>
  <si>
    <t>2024 год</t>
  </si>
  <si>
    <t>2025 год</t>
  </si>
  <si>
    <t>Муниципальная программа "Формирование современной городской среды на территории муниципального образования г.Владикавказ на 2018-2024 годы"</t>
  </si>
  <si>
    <t>ПРИЛОЖЕНИЕ №1</t>
  </si>
  <si>
    <t>к Порядку разработки и утверждения</t>
  </si>
  <si>
    <t xml:space="preserve">бюджетного прогноза муниципального </t>
  </si>
  <si>
    <t>образования г.Владикавказ на долгосрочный период</t>
  </si>
  <si>
    <t>2026 год</t>
  </si>
  <si>
    <t>ПРИЛОЖЕНИЕ №2</t>
  </si>
  <si>
    <t xml:space="preserve"> 2021 год</t>
  </si>
  <si>
    <t xml:space="preserve"> 2022 год</t>
  </si>
  <si>
    <t>Муниципальная программа "Информатизация АМС г.Владикавказа"</t>
  </si>
  <si>
    <t xml:space="preserve">Муниципальная целевая программа "Социальная поддержка нуждающегося населения г.Владикавказа" </t>
  </si>
  <si>
    <t>Муниципальная программа "Развитие транспортной инфраструктуры г.Владикавказа"</t>
  </si>
  <si>
    <t>Муниципальная программа "Поддержка и развитие малого, среднего предпринимательства и инвестиционной деятельности в г.Владикавказе"</t>
  </si>
  <si>
    <t>Муниципальная программа "Профилактика экстремизма и терроризма в городе Владикавказе на 2021-2023 годы"</t>
  </si>
  <si>
    <t>Муниципальная программа "Развитие образования г.Владикавказа"</t>
  </si>
  <si>
    <t>Муниципальная программа "Развитие культуры г.Владикавказа"</t>
  </si>
  <si>
    <t>Муниципальная программа "Развитие жилищно-коммунального хозяйства муниципального образования город Владикавказ"</t>
  </si>
  <si>
    <t>2027 год</t>
  </si>
  <si>
    <t>2021-2027 годы</t>
  </si>
  <si>
    <t>Начальник Финансового управления   ____________________    К.Цоков</t>
  </si>
  <si>
    <t>Муниципальная программа "Благоустройство и озеленение г.Владикавказа"</t>
  </si>
  <si>
    <t>Муниципальная программа "Городская инвестиционная программа г.Владикавказа"</t>
  </si>
  <si>
    <t>Муниципальная программа "Развитие молодежной политики, физической культуры и спорта в МО г. Владикавказ"</t>
  </si>
  <si>
    <t>Муниципальная программа "Профилактика правонарушений в городе Владикавказе"</t>
  </si>
  <si>
    <t xml:space="preserve"> на период их действия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</si>
</sst>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_р_._-;\-* #,##0.0_р_._-;_-* &quot;-&quot;?_р_._-;_-@_-"/>
    <numFmt numFmtId="167" formatCode="#,##0.0"/>
    <numFmt numFmtId="168" formatCode="#,##0.0_ ;\-#,##0.0\ "/>
    <numFmt numFmtId="169" formatCode="_-* #,##0.0\ _₽_-;\-* #,##0.0\ _₽_-;_-* &quot;-&quot;?\ _₽_-;_-@_-"/>
  </numFmts>
  <fonts count="11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164" fontId="7" fillId="0" borderId="0" applyFont="0" applyFill="0" applyBorder="0" applyAlignment="0" applyProtection="0"/>
  </cellStyleXfs>
  <cellXfs count="70">
    <xf numFmtId="0" fontId="0" fillId="0" borderId="0" xfId="0"/>
    <xf numFmtId="0" fontId="1" fillId="0" borderId="0" xfId="0" applyFont="1" applyBorder="1" applyAlignment="1">
      <alignment vertical="top"/>
    </xf>
    <xf numFmtId="0" fontId="1" fillId="0" borderId="0" xfId="0" applyFont="1"/>
    <xf numFmtId="0" fontId="1" fillId="0" borderId="0" xfId="1" applyFont="1"/>
    <xf numFmtId="0" fontId="2" fillId="0" borderId="0" xfId="1" applyFont="1"/>
    <xf numFmtId="0" fontId="2" fillId="0" borderId="1" xfId="1" applyFont="1" applyBorder="1" applyAlignment="1">
      <alignment horizontal="center" vertical="top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left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165" fontId="6" fillId="0" borderId="1" xfId="2" applyNumberFormat="1" applyFont="1" applyBorder="1" applyAlignment="1">
      <alignment horizontal="right" vertical="top" indent="1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1" fillId="2" borderId="0" xfId="1" applyFont="1" applyFill="1"/>
    <xf numFmtId="0" fontId="2" fillId="2" borderId="0" xfId="1" applyFont="1" applyFill="1"/>
    <xf numFmtId="0" fontId="1" fillId="0" borderId="0" xfId="1" applyFont="1" applyFill="1"/>
    <xf numFmtId="0" fontId="2" fillId="0" borderId="0" xfId="1" applyFont="1" applyFill="1"/>
    <xf numFmtId="0" fontId="2" fillId="0" borderId="1" xfId="1" applyFont="1" applyFill="1" applyBorder="1" applyAlignment="1">
      <alignment horizontal="center" vertical="top" wrapText="1"/>
    </xf>
    <xf numFmtId="0" fontId="1" fillId="0" borderId="1" xfId="1" applyFont="1" applyFill="1" applyBorder="1" applyAlignment="1">
      <alignment horizontal="center"/>
    </xf>
    <xf numFmtId="167" fontId="1" fillId="0" borderId="1" xfId="2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wrapText="1"/>
    </xf>
    <xf numFmtId="165" fontId="6" fillId="0" borderId="1" xfId="2" applyNumberFormat="1" applyFont="1" applyFill="1" applyBorder="1" applyAlignment="1">
      <alignment horizontal="right" vertical="top" indent="1"/>
    </xf>
    <xf numFmtId="0" fontId="1" fillId="2" borderId="0" xfId="0" applyFont="1" applyFill="1"/>
    <xf numFmtId="0" fontId="1" fillId="0" borderId="0" xfId="1" applyFont="1" applyBorder="1" applyAlignment="1">
      <alignment vertical="center"/>
    </xf>
    <xf numFmtId="0" fontId="2" fillId="0" borderId="0" xfId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165" fontId="10" fillId="0" borderId="1" xfId="2" applyNumberFormat="1" applyFont="1" applyBorder="1" applyAlignment="1">
      <alignment horizontal="right" vertical="top" indent="1"/>
    </xf>
    <xf numFmtId="0" fontId="4" fillId="2" borderId="1" xfId="0" applyFont="1" applyFill="1" applyBorder="1" applyAlignment="1">
      <alignment horizontal="left"/>
    </xf>
    <xf numFmtId="0" fontId="2" fillId="0" borderId="1" xfId="1" applyFont="1" applyBorder="1" applyAlignment="1">
      <alignment horizontal="left" vertical="top" wrapText="1"/>
    </xf>
    <xf numFmtId="167" fontId="1" fillId="3" borderId="1" xfId="2" applyNumberFormat="1" applyFont="1" applyFill="1" applyBorder="1" applyAlignment="1">
      <alignment horizontal="center" vertical="center"/>
    </xf>
    <xf numFmtId="165" fontId="10" fillId="3" borderId="1" xfId="2" applyNumberFormat="1" applyFont="1" applyFill="1" applyBorder="1" applyAlignment="1">
      <alignment horizontal="right" vertical="top" indent="1"/>
    </xf>
    <xf numFmtId="165" fontId="6" fillId="3" borderId="1" xfId="2" applyNumberFormat="1" applyFont="1" applyFill="1" applyBorder="1" applyAlignment="1">
      <alignment horizontal="right" vertical="top" indent="1"/>
    </xf>
    <xf numFmtId="167" fontId="1" fillId="0" borderId="0" xfId="1" applyNumberFormat="1" applyFont="1" applyFill="1"/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0" fontId="2" fillId="0" borderId="0" xfId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165" fontId="6" fillId="3" borderId="1" xfId="2" applyNumberFormat="1" applyFont="1" applyFill="1" applyBorder="1" applyAlignment="1">
      <alignment horizontal="right" vertical="top" indent="2"/>
    </xf>
    <xf numFmtId="168" fontId="10" fillId="3" borderId="1" xfId="2" applyNumberFormat="1" applyFont="1" applyFill="1" applyBorder="1" applyAlignment="1">
      <alignment horizontal="center" vertical="top" wrapText="1"/>
    </xf>
    <xf numFmtId="0" fontId="4" fillId="3" borderId="0" xfId="0" applyFont="1" applyFill="1" applyBorder="1" applyAlignment="1">
      <alignment horizontal="left"/>
    </xf>
    <xf numFmtId="165" fontId="10" fillId="3" borderId="0" xfId="2" applyNumberFormat="1" applyFont="1" applyFill="1" applyBorder="1" applyAlignment="1">
      <alignment horizontal="right" vertical="top" indent="1"/>
    </xf>
    <xf numFmtId="0" fontId="2" fillId="3" borderId="0" xfId="0" applyFont="1" applyFill="1" applyBorder="1"/>
    <xf numFmtId="169" fontId="2" fillId="3" borderId="0" xfId="0" applyNumberFormat="1" applyFont="1" applyFill="1" applyBorder="1"/>
    <xf numFmtId="49" fontId="2" fillId="3" borderId="1" xfId="0" applyNumberFormat="1" applyFont="1" applyFill="1" applyBorder="1" applyAlignment="1">
      <alignment vertical="top" wrapText="1"/>
    </xf>
    <xf numFmtId="167" fontId="1" fillId="3" borderId="1" xfId="2" applyNumberFormat="1" applyFont="1" applyFill="1" applyBorder="1" applyAlignment="1">
      <alignment horizontal="center" vertical="center" wrapText="1"/>
    </xf>
    <xf numFmtId="166" fontId="1" fillId="3" borderId="1" xfId="2" applyNumberFormat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top"/>
    </xf>
    <xf numFmtId="0" fontId="1" fillId="3" borderId="1" xfId="1" applyFont="1" applyFill="1" applyBorder="1" applyAlignment="1">
      <alignment horizont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1" fillId="0" borderId="2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0" borderId="0" xfId="1" applyFont="1" applyBorder="1" applyAlignment="1">
      <alignment horizontal="center" vertical="center"/>
    </xf>
    <xf numFmtId="0" fontId="5" fillId="0" borderId="2" xfId="1" applyFont="1" applyBorder="1" applyAlignment="1">
      <alignment horizontal="right" vertical="top"/>
    </xf>
    <xf numFmtId="0" fontId="4" fillId="0" borderId="0" xfId="1" applyFont="1" applyBorder="1" applyAlignment="1">
      <alignment horizont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view="pageBreakPreview" zoomScale="130" zoomScaleNormal="140" zoomScaleSheetLayoutView="130" workbookViewId="0">
      <selection activeCell="A24" sqref="A24:XFD28"/>
    </sheetView>
  </sheetViews>
  <sheetFormatPr defaultRowHeight="12.75" x14ac:dyDescent="0.2"/>
  <cols>
    <col min="1" max="1" width="37.7109375" style="2" customWidth="1"/>
    <col min="2" max="2" width="16.7109375" style="2" hidden="1" customWidth="1"/>
    <col min="3" max="3" width="16.85546875" style="2" customWidth="1"/>
    <col min="4" max="4" width="16.7109375" style="2" customWidth="1"/>
    <col min="5" max="5" width="18.140625" style="2" customWidth="1"/>
    <col min="6" max="6" width="17.7109375" style="2" customWidth="1"/>
    <col min="7" max="7" width="18" style="2" customWidth="1"/>
    <col min="8" max="8" width="17.7109375" style="2" customWidth="1"/>
    <col min="9" max="9" width="18" style="2" customWidth="1"/>
    <col min="10" max="10" width="18.140625" style="2" customWidth="1"/>
    <col min="11" max="16384" width="9.140625" style="2"/>
  </cols>
  <sheetData>
    <row r="1" spans="1:10" ht="15.75" x14ac:dyDescent="0.2">
      <c r="A1" s="1"/>
      <c r="E1" s="65" t="s">
        <v>40</v>
      </c>
      <c r="F1" s="65"/>
      <c r="G1" s="65"/>
      <c r="H1" s="65"/>
      <c r="I1" s="65"/>
      <c r="J1" s="65"/>
    </row>
    <row r="2" spans="1:10" ht="15.75" x14ac:dyDescent="0.2">
      <c r="A2" s="1"/>
      <c r="E2" s="65" t="s">
        <v>41</v>
      </c>
      <c r="F2" s="65"/>
      <c r="G2" s="65"/>
      <c r="H2" s="65"/>
      <c r="I2" s="65"/>
      <c r="J2" s="65"/>
    </row>
    <row r="3" spans="1:10" ht="15.75" x14ac:dyDescent="0.2">
      <c r="A3" s="1"/>
      <c r="E3" s="65" t="s">
        <v>42</v>
      </c>
      <c r="F3" s="65"/>
      <c r="G3" s="65"/>
      <c r="H3" s="65"/>
      <c r="I3" s="65"/>
      <c r="J3" s="65"/>
    </row>
    <row r="4" spans="1:10" ht="15.75" x14ac:dyDescent="0.2">
      <c r="A4" s="1"/>
      <c r="E4" s="65" t="s">
        <v>43</v>
      </c>
      <c r="F4" s="65"/>
      <c r="G4" s="65"/>
      <c r="H4" s="65"/>
      <c r="I4" s="65"/>
      <c r="J4" s="65"/>
    </row>
    <row r="5" spans="1:10" ht="15.75" x14ac:dyDescent="0.2">
      <c r="A5" s="1"/>
      <c r="E5" s="29"/>
      <c r="F5" s="66"/>
      <c r="G5" s="66"/>
      <c r="H5" s="66"/>
      <c r="I5" s="55"/>
      <c r="J5" s="37"/>
    </row>
    <row r="7" spans="1:10" ht="18.75" customHeight="1" x14ac:dyDescent="0.2">
      <c r="A7" s="64" t="s">
        <v>16</v>
      </c>
      <c r="B7" s="64"/>
      <c r="C7" s="64"/>
      <c r="D7" s="64"/>
      <c r="E7" s="64"/>
      <c r="F7" s="64"/>
      <c r="G7" s="64"/>
      <c r="H7" s="64"/>
      <c r="I7" s="64"/>
      <c r="J7" s="64"/>
    </row>
    <row r="8" spans="1:10" ht="15.75" x14ac:dyDescent="0.2">
      <c r="A8" s="63" t="s">
        <v>17</v>
      </c>
      <c r="B8" s="63"/>
      <c r="C8" s="63"/>
      <c r="D8" s="63"/>
      <c r="E8" s="63"/>
      <c r="F8" s="63"/>
      <c r="G8" s="63"/>
      <c r="H8" s="63"/>
      <c r="I8" s="63"/>
      <c r="J8" s="63"/>
    </row>
    <row r="9" spans="1:10" ht="15.75" x14ac:dyDescent="0.25">
      <c r="A9" s="62" t="s">
        <v>57</v>
      </c>
      <c r="B9" s="62"/>
      <c r="C9" s="62"/>
      <c r="D9" s="62"/>
      <c r="E9" s="62"/>
      <c r="F9" s="62"/>
      <c r="G9" s="62"/>
      <c r="H9" s="62"/>
      <c r="I9" s="62"/>
      <c r="J9" s="62"/>
    </row>
    <row r="10" spans="1:10" x14ac:dyDescent="0.2">
      <c r="A10" s="61" t="s">
        <v>0</v>
      </c>
      <c r="B10" s="61"/>
      <c r="C10" s="61"/>
      <c r="D10" s="61"/>
      <c r="E10" s="61"/>
      <c r="F10" s="61"/>
      <c r="G10" s="61"/>
      <c r="H10" s="61"/>
      <c r="I10" s="61"/>
      <c r="J10" s="61"/>
    </row>
    <row r="11" spans="1:10" ht="15.75" x14ac:dyDescent="0.2">
      <c r="A11" s="8" t="s">
        <v>12</v>
      </c>
      <c r="B11" s="9" t="s">
        <v>15</v>
      </c>
      <c r="C11" s="41" t="s">
        <v>33</v>
      </c>
      <c r="D11" s="42" t="s">
        <v>46</v>
      </c>
      <c r="E11" s="42" t="s">
        <v>47</v>
      </c>
      <c r="F11" s="42" t="s">
        <v>34</v>
      </c>
      <c r="G11" s="42" t="s">
        <v>37</v>
      </c>
      <c r="H11" s="42" t="s">
        <v>38</v>
      </c>
      <c r="I11" s="42" t="s">
        <v>44</v>
      </c>
      <c r="J11" s="42" t="s">
        <v>56</v>
      </c>
    </row>
    <row r="12" spans="1:10" ht="15.75" x14ac:dyDescent="0.25">
      <c r="A12" s="10" t="s">
        <v>13</v>
      </c>
      <c r="B12" s="10" t="s">
        <v>26</v>
      </c>
      <c r="C12" s="10" t="s">
        <v>35</v>
      </c>
      <c r="D12" s="40" t="s">
        <v>36</v>
      </c>
      <c r="E12" s="43" t="s">
        <v>1</v>
      </c>
      <c r="F12" s="43" t="s">
        <v>2</v>
      </c>
      <c r="G12" s="43" t="s">
        <v>2</v>
      </c>
      <c r="H12" s="43"/>
      <c r="I12" s="43"/>
      <c r="J12" s="43"/>
    </row>
    <row r="13" spans="1:10" ht="15.75" x14ac:dyDescent="0.25">
      <c r="A13" s="15" t="s">
        <v>18</v>
      </c>
      <c r="B13" s="30">
        <v>4461255.2</v>
      </c>
      <c r="C13" s="34">
        <f t="shared" ref="C13:J13" si="0">SUM(C15:C17)</f>
        <v>5473761.3000000007</v>
      </c>
      <c r="D13" s="34">
        <f t="shared" si="0"/>
        <v>5950053.7999999998</v>
      </c>
      <c r="E13" s="34">
        <f t="shared" si="0"/>
        <v>5744618.2000000002</v>
      </c>
      <c r="F13" s="34">
        <f t="shared" si="0"/>
        <v>5295862.0999999996</v>
      </c>
      <c r="G13" s="34">
        <f t="shared" si="0"/>
        <v>5550441.5</v>
      </c>
      <c r="H13" s="34">
        <f t="shared" si="0"/>
        <v>5550441.5</v>
      </c>
      <c r="I13" s="34">
        <f t="shared" ref="I13" si="1">SUM(I15:I17)</f>
        <v>5550441.5</v>
      </c>
      <c r="J13" s="34">
        <f t="shared" si="0"/>
        <v>5550441.5</v>
      </c>
    </row>
    <row r="14" spans="1:10" ht="15.75" x14ac:dyDescent="0.25">
      <c r="A14" s="11" t="s">
        <v>9</v>
      </c>
      <c r="B14" s="12"/>
      <c r="C14" s="35"/>
      <c r="D14" s="35"/>
      <c r="E14" s="44"/>
      <c r="F14" s="44"/>
      <c r="G14" s="44"/>
      <c r="H14" s="44"/>
      <c r="I14" s="44"/>
      <c r="J14" s="44"/>
    </row>
    <row r="15" spans="1:10" ht="15.75" x14ac:dyDescent="0.25">
      <c r="A15" s="11" t="s">
        <v>19</v>
      </c>
      <c r="B15" s="25">
        <v>1977839.5</v>
      </c>
      <c r="C15" s="35">
        <v>2158128.4</v>
      </c>
      <c r="D15" s="35">
        <v>2464429</v>
      </c>
      <c r="E15" s="44">
        <v>2590040</v>
      </c>
      <c r="F15" s="44">
        <v>2639140</v>
      </c>
      <c r="G15" s="44">
        <v>2676360</v>
      </c>
      <c r="H15" s="44">
        <v>2676360</v>
      </c>
      <c r="I15" s="44">
        <v>2676360</v>
      </c>
      <c r="J15" s="44">
        <v>2676360</v>
      </c>
    </row>
    <row r="16" spans="1:10" ht="15.75" x14ac:dyDescent="0.25">
      <c r="A16" s="11" t="s">
        <v>20</v>
      </c>
      <c r="B16" s="25">
        <v>194817.2</v>
      </c>
      <c r="C16" s="35">
        <v>204821.7</v>
      </c>
      <c r="D16" s="35">
        <v>249753.05</v>
      </c>
      <c r="E16" s="44">
        <v>175139</v>
      </c>
      <c r="F16" s="44">
        <v>162250</v>
      </c>
      <c r="G16" s="44">
        <v>166500</v>
      </c>
      <c r="H16" s="44">
        <v>166500</v>
      </c>
      <c r="I16" s="44">
        <v>166500</v>
      </c>
      <c r="J16" s="44">
        <v>166500</v>
      </c>
    </row>
    <row r="17" spans="1:10" ht="15.75" x14ac:dyDescent="0.25">
      <c r="A17" s="11" t="s">
        <v>21</v>
      </c>
      <c r="B17" s="25">
        <v>2308257.7000000002</v>
      </c>
      <c r="C17" s="35">
        <v>3110811.2</v>
      </c>
      <c r="D17" s="35">
        <v>3235871.75</v>
      </c>
      <c r="E17" s="35">
        <v>2979439.2</v>
      </c>
      <c r="F17" s="35">
        <v>2494472.1</v>
      </c>
      <c r="G17" s="35">
        <v>2707581.5</v>
      </c>
      <c r="H17" s="35">
        <v>2707581.5</v>
      </c>
      <c r="I17" s="35">
        <v>2707581.5</v>
      </c>
      <c r="J17" s="35">
        <v>2707581.5</v>
      </c>
    </row>
    <row r="18" spans="1:10" ht="15.75" x14ac:dyDescent="0.2">
      <c r="A18" s="13"/>
      <c r="B18" s="12"/>
      <c r="C18" s="35"/>
      <c r="D18" s="35"/>
      <c r="E18" s="44"/>
      <c r="F18" s="44"/>
      <c r="G18" s="44"/>
      <c r="H18" s="44"/>
      <c r="I18" s="44"/>
      <c r="J18" s="44"/>
    </row>
    <row r="19" spans="1:10" ht="15.75" x14ac:dyDescent="0.25">
      <c r="A19" s="15" t="s">
        <v>22</v>
      </c>
      <c r="B19" s="30">
        <v>4488554.3</v>
      </c>
      <c r="C19" s="34">
        <v>5421291</v>
      </c>
      <c r="D19" s="34">
        <v>6068337.7999999998</v>
      </c>
      <c r="E19" s="34">
        <v>5744618.2000000002</v>
      </c>
      <c r="F19" s="45">
        <v>5295862.0999999996</v>
      </c>
      <c r="G19" s="45">
        <v>5550441.5</v>
      </c>
      <c r="H19" s="45">
        <f>5550441.5-12244.8</f>
        <v>5538196.7000000002</v>
      </c>
      <c r="I19" s="45">
        <f>5550441.5-20000</f>
        <v>5530441.5</v>
      </c>
      <c r="J19" s="45">
        <f>5550441.5-30000</f>
        <v>5520441.5</v>
      </c>
    </row>
    <row r="20" spans="1:10" ht="15.75" x14ac:dyDescent="0.25">
      <c r="A20" s="11" t="s">
        <v>9</v>
      </c>
      <c r="B20" s="12"/>
      <c r="C20" s="35"/>
      <c r="D20" s="35"/>
      <c r="E20" s="44"/>
      <c r="F20" s="44"/>
      <c r="G20" s="44"/>
      <c r="H20" s="44"/>
      <c r="I20" s="44"/>
      <c r="J20" s="44"/>
    </row>
    <row r="21" spans="1:10" ht="18.75" customHeight="1" x14ac:dyDescent="0.25">
      <c r="A21" s="14" t="s">
        <v>23</v>
      </c>
      <c r="B21" s="12">
        <v>112288.6</v>
      </c>
      <c r="C21" s="35">
        <v>63700.4</v>
      </c>
      <c r="D21" s="35">
        <v>93973.7</v>
      </c>
      <c r="E21" s="35">
        <v>125000</v>
      </c>
      <c r="F21" s="35">
        <v>143500</v>
      </c>
      <c r="G21" s="35">
        <v>148000</v>
      </c>
      <c r="H21" s="35">
        <v>90000</v>
      </c>
      <c r="I21" s="35">
        <v>88000</v>
      </c>
      <c r="J21" s="35">
        <v>88000</v>
      </c>
    </row>
    <row r="22" spans="1:10" ht="15.75" x14ac:dyDescent="0.25">
      <c r="A22" s="11" t="s">
        <v>24</v>
      </c>
      <c r="B22" s="30">
        <f>B13-B19</f>
        <v>-27299.099999999627</v>
      </c>
      <c r="C22" s="34">
        <f t="shared" ref="C22:J22" si="2">C13-C19</f>
        <v>52470.300000000745</v>
      </c>
      <c r="D22" s="34">
        <f t="shared" si="2"/>
        <v>-118284</v>
      </c>
      <c r="E22" s="34">
        <f t="shared" si="2"/>
        <v>0</v>
      </c>
      <c r="F22" s="34">
        <f>F13-F19</f>
        <v>0</v>
      </c>
      <c r="G22" s="34">
        <f t="shared" si="2"/>
        <v>0</v>
      </c>
      <c r="H22" s="34">
        <f t="shared" si="2"/>
        <v>12244.799999999814</v>
      </c>
      <c r="I22" s="34">
        <f t="shared" si="2"/>
        <v>20000</v>
      </c>
      <c r="J22" s="34">
        <f t="shared" si="2"/>
        <v>30000</v>
      </c>
    </row>
    <row r="23" spans="1:10" s="26" customFormat="1" ht="15.75" x14ac:dyDescent="0.25">
      <c r="A23" s="31" t="s">
        <v>25</v>
      </c>
      <c r="B23" s="34">
        <v>1211217</v>
      </c>
      <c r="C23" s="34">
        <v>1181123</v>
      </c>
      <c r="D23" s="34">
        <f>C23-10893.15-6600-8163.2</f>
        <v>1155466.6500000001</v>
      </c>
      <c r="E23" s="34">
        <f>D23</f>
        <v>1155466.6500000001</v>
      </c>
      <c r="F23" s="34">
        <f>E23-F22</f>
        <v>1155466.6500000001</v>
      </c>
      <c r="G23" s="34">
        <f>F23-G22</f>
        <v>1155466.6500000001</v>
      </c>
      <c r="H23" s="34">
        <f>G23-H22</f>
        <v>1143221.8500000003</v>
      </c>
      <c r="I23" s="34">
        <f>H23-I22</f>
        <v>1123221.8500000003</v>
      </c>
      <c r="J23" s="34">
        <f>I23-J22</f>
        <v>1093221.8500000003</v>
      </c>
    </row>
    <row r="24" spans="1:10" s="26" customFormat="1" ht="15.75" hidden="1" x14ac:dyDescent="0.25">
      <c r="A24" s="46"/>
      <c r="B24" s="47"/>
      <c r="C24" s="47"/>
      <c r="D24" s="47"/>
      <c r="E24" s="47"/>
      <c r="F24" s="47"/>
      <c r="G24" s="47"/>
      <c r="H24" s="47"/>
      <c r="I24" s="47"/>
      <c r="J24" s="47"/>
    </row>
    <row r="25" spans="1:10" ht="15.75" hidden="1" x14ac:dyDescent="0.25">
      <c r="A25" s="48"/>
      <c r="B25" s="48"/>
      <c r="C25" s="49"/>
      <c r="D25" s="48"/>
      <c r="E25" s="48"/>
      <c r="F25" s="48"/>
      <c r="G25" s="48"/>
      <c r="H25" s="48"/>
      <c r="I25" s="48"/>
      <c r="J25" s="48"/>
    </row>
    <row r="26" spans="1:10" ht="15.75" hidden="1" x14ac:dyDescent="0.25">
      <c r="A26" s="59" t="s">
        <v>58</v>
      </c>
      <c r="B26" s="59"/>
      <c r="C26" s="59"/>
      <c r="D26" s="59"/>
      <c r="E26" s="59"/>
      <c r="F26" s="59"/>
      <c r="G26" s="60"/>
      <c r="H26" s="16"/>
      <c r="I26" s="56"/>
      <c r="J26" s="38"/>
    </row>
    <row r="27" spans="1:10" hidden="1" x14ac:dyDescent="0.2"/>
    <row r="28" spans="1:10" hidden="1" x14ac:dyDescent="0.2"/>
  </sheetData>
  <mergeCells count="10">
    <mergeCell ref="E1:J1"/>
    <mergeCell ref="E2:J2"/>
    <mergeCell ref="E3:J3"/>
    <mergeCell ref="E4:J4"/>
    <mergeCell ref="F5:H5"/>
    <mergeCell ref="A26:G26"/>
    <mergeCell ref="A10:J10"/>
    <mergeCell ref="A9:J9"/>
    <mergeCell ref="A8:J8"/>
    <mergeCell ref="A7:J7"/>
  </mergeCells>
  <phoneticPr fontId="9" type="noConversion"/>
  <pageMargins left="0.39370078740157483" right="0.39370078740157483" top="0.39370078740157483" bottom="0.39370078740157483" header="0" footer="0"/>
  <pageSetup paperSize="9" scale="7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view="pageBreakPreview" zoomScale="160" zoomScaleNormal="160" zoomScaleSheetLayoutView="160" workbookViewId="0">
      <selection activeCell="A30" sqref="A30:XFD33"/>
    </sheetView>
  </sheetViews>
  <sheetFormatPr defaultRowHeight="12.75" x14ac:dyDescent="0.2"/>
  <cols>
    <col min="1" max="1" width="41.28515625" style="3" customWidth="1"/>
    <col min="2" max="3" width="16.5703125" style="19" hidden="1" customWidth="1"/>
    <col min="4" max="4" width="13.28515625" style="19" customWidth="1"/>
    <col min="5" max="5" width="13.28515625" style="3" customWidth="1"/>
    <col min="6" max="6" width="13.28515625" style="17" customWidth="1"/>
    <col min="7" max="11" width="13.28515625" style="3" customWidth="1"/>
    <col min="12" max="16384" width="9.140625" style="3"/>
  </cols>
  <sheetData>
    <row r="1" spans="1:12" ht="15.75" x14ac:dyDescent="0.2">
      <c r="E1" s="27"/>
      <c r="F1" s="65" t="s">
        <v>45</v>
      </c>
      <c r="G1" s="65"/>
      <c r="H1" s="65"/>
      <c r="I1" s="65"/>
      <c r="J1" s="65"/>
      <c r="K1" s="65"/>
      <c r="L1" s="65"/>
    </row>
    <row r="2" spans="1:12" ht="15.75" x14ac:dyDescent="0.2">
      <c r="E2" s="27"/>
      <c r="F2" s="65" t="s">
        <v>41</v>
      </c>
      <c r="G2" s="65"/>
      <c r="H2" s="65"/>
      <c r="I2" s="65"/>
      <c r="J2" s="65"/>
      <c r="K2" s="65"/>
      <c r="L2" s="65"/>
    </row>
    <row r="3" spans="1:12" ht="15.75" x14ac:dyDescent="0.2">
      <c r="E3" s="27"/>
      <c r="F3" s="65" t="s">
        <v>42</v>
      </c>
      <c r="G3" s="65"/>
      <c r="H3" s="65"/>
      <c r="I3" s="65"/>
      <c r="J3" s="65"/>
      <c r="K3" s="65"/>
      <c r="L3" s="65"/>
    </row>
    <row r="4" spans="1:12" ht="15.75" x14ac:dyDescent="0.2">
      <c r="E4" s="27"/>
      <c r="F4" s="65" t="s">
        <v>43</v>
      </c>
      <c r="G4" s="65"/>
      <c r="H4" s="65"/>
      <c r="I4" s="65"/>
      <c r="J4" s="65"/>
      <c r="K4" s="65"/>
      <c r="L4" s="65"/>
    </row>
    <row r="5" spans="1:12" ht="15.75" x14ac:dyDescent="0.25">
      <c r="A5" s="4"/>
      <c r="B5" s="20"/>
      <c r="C5" s="20"/>
      <c r="D5" s="20"/>
      <c r="E5" s="28"/>
      <c r="F5" s="28"/>
      <c r="G5" s="67"/>
      <c r="H5" s="67"/>
      <c r="I5" s="67"/>
      <c r="J5" s="39"/>
      <c r="K5" s="58"/>
    </row>
    <row r="6" spans="1:12" ht="15.75" x14ac:dyDescent="0.25">
      <c r="A6" s="69" t="s">
        <v>5</v>
      </c>
      <c r="B6" s="69"/>
      <c r="C6" s="69"/>
      <c r="D6" s="69"/>
      <c r="E6" s="69"/>
      <c r="F6" s="69"/>
      <c r="G6" s="69"/>
      <c r="H6" s="69"/>
      <c r="I6" s="69"/>
      <c r="J6" s="69"/>
      <c r="K6" s="69"/>
    </row>
    <row r="7" spans="1:12" ht="15.75" x14ac:dyDescent="0.25">
      <c r="A7" s="69" t="s">
        <v>4</v>
      </c>
      <c r="B7" s="69"/>
      <c r="C7" s="69"/>
      <c r="D7" s="69"/>
      <c r="E7" s="69"/>
      <c r="F7" s="69"/>
      <c r="G7" s="69"/>
      <c r="H7" s="69"/>
      <c r="I7" s="69"/>
      <c r="J7" s="69"/>
      <c r="K7" s="69"/>
    </row>
    <row r="8" spans="1:12" ht="15.75" x14ac:dyDescent="0.25">
      <c r="A8" s="69" t="s">
        <v>63</v>
      </c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2" ht="15.75" x14ac:dyDescent="0.25">
      <c r="A9" s="4"/>
      <c r="B9" s="20"/>
      <c r="C9" s="20"/>
      <c r="D9" s="20"/>
      <c r="E9" s="4"/>
      <c r="F9" s="18"/>
      <c r="G9" s="4"/>
      <c r="H9" s="4"/>
      <c r="I9" s="4"/>
      <c r="J9" s="4"/>
      <c r="K9" s="4"/>
    </row>
    <row r="10" spans="1:12" x14ac:dyDescent="0.2">
      <c r="A10" s="68" t="s">
        <v>3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</row>
    <row r="11" spans="1:12" ht="15.75" x14ac:dyDescent="0.25">
      <c r="A11" s="5" t="s">
        <v>12</v>
      </c>
      <c r="B11" s="21" t="s">
        <v>15</v>
      </c>
      <c r="C11" s="24" t="s">
        <v>14</v>
      </c>
      <c r="D11" s="24" t="s">
        <v>33</v>
      </c>
      <c r="E11" s="53" t="s">
        <v>6</v>
      </c>
      <c r="F11" s="53" t="s">
        <v>7</v>
      </c>
      <c r="G11" s="53" t="s">
        <v>34</v>
      </c>
      <c r="H11" s="53" t="s">
        <v>37</v>
      </c>
      <c r="I11" s="53" t="s">
        <v>38</v>
      </c>
      <c r="J11" s="53" t="s">
        <v>44</v>
      </c>
      <c r="K11" s="53" t="s">
        <v>56</v>
      </c>
    </row>
    <row r="12" spans="1:12" ht="15.75" x14ac:dyDescent="0.25">
      <c r="A12" s="6" t="s">
        <v>13</v>
      </c>
      <c r="B12" s="22" t="s">
        <v>27</v>
      </c>
      <c r="C12" s="22" t="s">
        <v>28</v>
      </c>
      <c r="D12" s="22" t="s">
        <v>29</v>
      </c>
      <c r="E12" s="54" t="s">
        <v>30</v>
      </c>
      <c r="F12" s="54" t="s">
        <v>31</v>
      </c>
      <c r="G12" s="54" t="s">
        <v>32</v>
      </c>
      <c r="H12" s="54"/>
      <c r="I12" s="54"/>
      <c r="J12" s="54"/>
      <c r="K12" s="54"/>
    </row>
    <row r="13" spans="1:12" ht="32.25" customHeight="1" x14ac:dyDescent="0.2">
      <c r="A13" s="32" t="s">
        <v>8</v>
      </c>
      <c r="B13" s="23">
        <v>4488554.3</v>
      </c>
      <c r="C13" s="23">
        <v>5096037.9000000004</v>
      </c>
      <c r="D13" s="33">
        <v>5421291</v>
      </c>
      <c r="E13" s="33">
        <v>6068337.7999999998</v>
      </c>
      <c r="F13" s="33">
        <v>5744618.2000000002</v>
      </c>
      <c r="G13" s="33">
        <v>5295862.0999999996</v>
      </c>
      <c r="H13" s="33">
        <v>5550441.5</v>
      </c>
      <c r="I13" s="33">
        <v>5538196.7000000002</v>
      </c>
      <c r="J13" s="33">
        <v>5530441.5</v>
      </c>
      <c r="K13" s="33">
        <v>5520441.5</v>
      </c>
    </row>
    <row r="14" spans="1:12" ht="15.75" x14ac:dyDescent="0.25">
      <c r="A14" s="7" t="s">
        <v>9</v>
      </c>
      <c r="B14" s="23"/>
      <c r="C14" s="23"/>
      <c r="D14" s="33"/>
      <c r="E14" s="33"/>
      <c r="F14" s="33"/>
      <c r="G14" s="33"/>
      <c r="H14" s="33"/>
      <c r="I14" s="33"/>
      <c r="J14" s="33"/>
      <c r="K14" s="33"/>
    </row>
    <row r="15" spans="1:12" ht="48" customHeight="1" x14ac:dyDescent="0.2">
      <c r="A15" s="32" t="s">
        <v>10</v>
      </c>
      <c r="B15" s="23">
        <f t="shared" ref="B15:K15" si="0">SUM(B17:B29)</f>
        <v>4020760</v>
      </c>
      <c r="C15" s="23">
        <f t="shared" si="0"/>
        <v>4624395.2</v>
      </c>
      <c r="D15" s="33">
        <f t="shared" si="0"/>
        <v>5008873.1000000006</v>
      </c>
      <c r="E15" s="33">
        <f t="shared" si="0"/>
        <v>5607780.4000000004</v>
      </c>
      <c r="F15" s="33">
        <f t="shared" si="0"/>
        <v>5137839</v>
      </c>
      <c r="G15" s="33">
        <f t="shared" si="0"/>
        <v>4646542.3</v>
      </c>
      <c r="H15" s="33">
        <f t="shared" si="0"/>
        <v>4832842</v>
      </c>
      <c r="I15" s="33">
        <f t="shared" si="0"/>
        <v>4724086.8999999994</v>
      </c>
      <c r="J15" s="33">
        <f t="shared" si="0"/>
        <v>4725086.8999999994</v>
      </c>
      <c r="K15" s="33">
        <f t="shared" si="0"/>
        <v>4722187.1999999993</v>
      </c>
    </row>
    <row r="16" spans="1:12" ht="15.75" x14ac:dyDescent="0.25">
      <c r="A16" s="7" t="s">
        <v>11</v>
      </c>
      <c r="B16" s="23"/>
      <c r="C16" s="23"/>
      <c r="D16" s="33"/>
      <c r="E16" s="33"/>
      <c r="F16" s="33"/>
      <c r="G16" s="33"/>
      <c r="H16" s="33"/>
      <c r="I16" s="33"/>
      <c r="J16" s="33"/>
      <c r="K16" s="33"/>
    </row>
    <row r="17" spans="1:11" s="19" customFormat="1" ht="31.5" x14ac:dyDescent="0.2">
      <c r="A17" s="50" t="s">
        <v>48</v>
      </c>
      <c r="B17" s="51">
        <v>13167.4</v>
      </c>
      <c r="C17" s="33">
        <v>13547.3</v>
      </c>
      <c r="D17" s="33">
        <v>32163.9</v>
      </c>
      <c r="E17" s="33">
        <v>40895.199999999997</v>
      </c>
      <c r="F17" s="33">
        <v>45301</v>
      </c>
      <c r="G17" s="33">
        <v>54782</v>
      </c>
      <c r="H17" s="33">
        <v>54213</v>
      </c>
      <c r="I17" s="33">
        <v>54200</v>
      </c>
      <c r="J17" s="33">
        <v>53200</v>
      </c>
      <c r="K17" s="33">
        <v>50200</v>
      </c>
    </row>
    <row r="18" spans="1:11" s="19" customFormat="1" ht="47.25" x14ac:dyDescent="0.2">
      <c r="A18" s="50" t="s">
        <v>49</v>
      </c>
      <c r="B18" s="33">
        <v>1500</v>
      </c>
      <c r="C18" s="33">
        <v>1500</v>
      </c>
      <c r="D18" s="33">
        <v>1005</v>
      </c>
      <c r="E18" s="33">
        <v>1500</v>
      </c>
      <c r="F18" s="33">
        <v>1500</v>
      </c>
      <c r="G18" s="33">
        <v>1500</v>
      </c>
      <c r="H18" s="33">
        <v>1500</v>
      </c>
      <c r="I18" s="33">
        <v>1500</v>
      </c>
      <c r="J18" s="33">
        <v>1500</v>
      </c>
      <c r="K18" s="33">
        <v>1500</v>
      </c>
    </row>
    <row r="19" spans="1:11" s="19" customFormat="1" ht="47.25" x14ac:dyDescent="0.2">
      <c r="A19" s="50" t="s">
        <v>50</v>
      </c>
      <c r="B19" s="33">
        <v>633589.80000000005</v>
      </c>
      <c r="C19" s="33">
        <v>883915.4</v>
      </c>
      <c r="D19" s="33">
        <v>980932.9</v>
      </c>
      <c r="E19" s="33">
        <v>939158.9</v>
      </c>
      <c r="F19" s="33">
        <v>779692.9</v>
      </c>
      <c r="G19" s="33">
        <v>779001.4</v>
      </c>
      <c r="H19" s="33">
        <v>821904.4</v>
      </c>
      <c r="I19" s="33">
        <v>820300</v>
      </c>
      <c r="J19" s="33">
        <v>820300</v>
      </c>
      <c r="K19" s="33">
        <v>820300</v>
      </c>
    </row>
    <row r="20" spans="1:11" s="19" customFormat="1" ht="47.25" x14ac:dyDescent="0.2">
      <c r="A20" s="50" t="s">
        <v>59</v>
      </c>
      <c r="B20" s="33">
        <v>311418.3</v>
      </c>
      <c r="C20" s="33">
        <v>357874.9</v>
      </c>
      <c r="D20" s="33">
        <v>385865.3</v>
      </c>
      <c r="E20" s="33">
        <v>403404.2</v>
      </c>
      <c r="F20" s="33">
        <v>537582</v>
      </c>
      <c r="G20" s="33">
        <v>506077.6</v>
      </c>
      <c r="H20" s="33">
        <v>455400.5</v>
      </c>
      <c r="I20" s="33">
        <v>455400</v>
      </c>
      <c r="J20" s="33">
        <v>455400</v>
      </c>
      <c r="K20" s="33">
        <v>453200.3</v>
      </c>
    </row>
    <row r="21" spans="1:11" s="19" customFormat="1" ht="66.75" customHeight="1" x14ac:dyDescent="0.2">
      <c r="A21" s="50" t="s">
        <v>51</v>
      </c>
      <c r="B21" s="52">
        <v>0</v>
      </c>
      <c r="C21" s="33">
        <v>170</v>
      </c>
      <c r="D21" s="52">
        <v>0</v>
      </c>
      <c r="E21" s="33">
        <v>409</v>
      </c>
      <c r="F21" s="33">
        <v>3000</v>
      </c>
      <c r="G21" s="33">
        <v>3000</v>
      </c>
      <c r="H21" s="33">
        <v>3000</v>
      </c>
      <c r="I21" s="33">
        <v>3500</v>
      </c>
      <c r="J21" s="33">
        <v>3500</v>
      </c>
      <c r="K21" s="33">
        <v>3800</v>
      </c>
    </row>
    <row r="22" spans="1:11" s="19" customFormat="1" ht="63" x14ac:dyDescent="0.2">
      <c r="A22" s="50" t="s">
        <v>52</v>
      </c>
      <c r="B22" s="23">
        <v>1489.4</v>
      </c>
      <c r="C22" s="33">
        <v>182.9</v>
      </c>
      <c r="D22" s="33">
        <v>300.39999999999998</v>
      </c>
      <c r="E22" s="33">
        <v>860</v>
      </c>
      <c r="F22" s="33">
        <v>860</v>
      </c>
      <c r="G22" s="33">
        <v>860</v>
      </c>
      <c r="H22" s="52">
        <v>0</v>
      </c>
      <c r="I22" s="52">
        <v>0</v>
      </c>
      <c r="J22" s="52">
        <v>0</v>
      </c>
      <c r="K22" s="52">
        <v>0</v>
      </c>
    </row>
    <row r="23" spans="1:11" s="19" customFormat="1" ht="31.5" x14ac:dyDescent="0.2">
      <c r="A23" s="50" t="s">
        <v>53</v>
      </c>
      <c r="B23" s="33">
        <v>2379385.1</v>
      </c>
      <c r="C23" s="33">
        <v>2516083.5</v>
      </c>
      <c r="D23" s="33">
        <v>2710097.6</v>
      </c>
      <c r="E23" s="33">
        <v>3080603.2</v>
      </c>
      <c r="F23" s="33">
        <v>3026378.2</v>
      </c>
      <c r="G23" s="33">
        <v>2550487.1</v>
      </c>
      <c r="H23" s="33">
        <v>2737228.9</v>
      </c>
      <c r="I23" s="33">
        <v>2737228.9</v>
      </c>
      <c r="J23" s="33">
        <v>2737228.9</v>
      </c>
      <c r="K23" s="33">
        <v>2737228.9</v>
      </c>
    </row>
    <row r="24" spans="1:11" s="19" customFormat="1" ht="31.5" x14ac:dyDescent="0.2">
      <c r="A24" s="50" t="s">
        <v>54</v>
      </c>
      <c r="B24" s="33">
        <v>181303.3</v>
      </c>
      <c r="C24" s="33">
        <v>208794.8</v>
      </c>
      <c r="D24" s="33">
        <v>199021.7</v>
      </c>
      <c r="E24" s="33">
        <v>200089.4</v>
      </c>
      <c r="F24" s="33">
        <v>209283.4</v>
      </c>
      <c r="G24" s="33">
        <v>204491.5</v>
      </c>
      <c r="H24" s="33">
        <v>213168.2</v>
      </c>
      <c r="I24" s="33">
        <v>215220.1</v>
      </c>
      <c r="J24" s="33">
        <v>215220.1</v>
      </c>
      <c r="K24" s="33">
        <v>215220.1</v>
      </c>
    </row>
    <row r="25" spans="1:11" s="19" customFormat="1" ht="63" x14ac:dyDescent="0.2">
      <c r="A25" s="50" t="s">
        <v>55</v>
      </c>
      <c r="B25" s="33">
        <v>229377.6</v>
      </c>
      <c r="C25" s="33">
        <v>228740.2</v>
      </c>
      <c r="D25" s="33">
        <v>255640.8</v>
      </c>
      <c r="E25" s="33">
        <v>427152.6</v>
      </c>
      <c r="F25" s="33">
        <v>262062.2</v>
      </c>
      <c r="G25" s="33">
        <v>262663.40000000002</v>
      </c>
      <c r="H25" s="33">
        <v>250337.6</v>
      </c>
      <c r="I25" s="33">
        <v>250337.6</v>
      </c>
      <c r="J25" s="33">
        <v>250337.6</v>
      </c>
      <c r="K25" s="33">
        <v>250337.6</v>
      </c>
    </row>
    <row r="26" spans="1:11" s="19" customFormat="1" ht="47.25" x14ac:dyDescent="0.2">
      <c r="A26" s="50" t="s">
        <v>60</v>
      </c>
      <c r="B26" s="33">
        <v>128630.6</v>
      </c>
      <c r="C26" s="33">
        <v>205436.4</v>
      </c>
      <c r="D26" s="33">
        <v>319331.90000000002</v>
      </c>
      <c r="E26" s="33">
        <v>380910.2</v>
      </c>
      <c r="F26" s="33">
        <v>133700</v>
      </c>
      <c r="G26" s="33">
        <v>143500</v>
      </c>
      <c r="H26" s="33">
        <v>137500</v>
      </c>
      <c r="I26" s="33">
        <v>135000</v>
      </c>
      <c r="J26" s="33">
        <v>137000</v>
      </c>
      <c r="K26" s="33">
        <v>139000</v>
      </c>
    </row>
    <row r="27" spans="1:11" s="19" customFormat="1" ht="47.25" x14ac:dyDescent="0.2">
      <c r="A27" s="50" t="s">
        <v>61</v>
      </c>
      <c r="B27" s="33">
        <v>33898.5</v>
      </c>
      <c r="C27" s="33">
        <v>36939.5</v>
      </c>
      <c r="D27" s="33">
        <v>30274.9</v>
      </c>
      <c r="E27" s="33">
        <v>40145.199999999997</v>
      </c>
      <c r="F27" s="33">
        <v>41988.2</v>
      </c>
      <c r="G27" s="33">
        <v>43688.2</v>
      </c>
      <c r="H27" s="33">
        <v>43688.2</v>
      </c>
      <c r="I27" s="33">
        <v>42600.3</v>
      </c>
      <c r="J27" s="33">
        <v>42600.3</v>
      </c>
      <c r="K27" s="33">
        <v>42600.3</v>
      </c>
    </row>
    <row r="28" spans="1:11" s="19" customFormat="1" ht="48" customHeight="1" x14ac:dyDescent="0.2">
      <c r="A28" s="50" t="s">
        <v>62</v>
      </c>
      <c r="B28" s="52">
        <v>0</v>
      </c>
      <c r="C28" s="33">
        <v>576.79999999999995</v>
      </c>
      <c r="D28" s="33">
        <v>320.7</v>
      </c>
      <c r="E28" s="33">
        <v>800</v>
      </c>
      <c r="F28" s="33">
        <v>800</v>
      </c>
      <c r="G28" s="33">
        <v>800</v>
      </c>
      <c r="H28" s="33">
        <v>800</v>
      </c>
      <c r="I28" s="33">
        <v>800</v>
      </c>
      <c r="J28" s="33">
        <v>800</v>
      </c>
      <c r="K28" s="33">
        <v>800</v>
      </c>
    </row>
    <row r="29" spans="1:11" s="19" customFormat="1" ht="78.75" x14ac:dyDescent="0.2">
      <c r="A29" s="50" t="s">
        <v>39</v>
      </c>
      <c r="B29" s="52">
        <v>107000</v>
      </c>
      <c r="C29" s="33">
        <v>170633.5</v>
      </c>
      <c r="D29" s="33">
        <v>93918</v>
      </c>
      <c r="E29" s="33">
        <v>91852.5</v>
      </c>
      <c r="F29" s="33">
        <v>95691.1</v>
      </c>
      <c r="G29" s="33">
        <v>95691.1</v>
      </c>
      <c r="H29" s="33">
        <v>114101.2</v>
      </c>
      <c r="I29" s="33">
        <v>8000</v>
      </c>
      <c r="J29" s="33">
        <v>8000</v>
      </c>
      <c r="K29" s="33">
        <v>8000</v>
      </c>
    </row>
    <row r="30" spans="1:11" hidden="1" x14ac:dyDescent="0.2"/>
    <row r="31" spans="1:11" ht="15.75" hidden="1" x14ac:dyDescent="0.25">
      <c r="A31" s="59" t="s">
        <v>58</v>
      </c>
      <c r="B31" s="59"/>
      <c r="C31" s="59"/>
      <c r="D31" s="59"/>
      <c r="E31" s="59"/>
      <c r="F31" s="59"/>
      <c r="G31" s="60"/>
      <c r="H31" s="16"/>
      <c r="I31" s="16"/>
      <c r="J31" s="38"/>
      <c r="K31" s="57"/>
    </row>
    <row r="32" spans="1:11" hidden="1" x14ac:dyDescent="0.2"/>
    <row r="33" spans="3:3" hidden="1" x14ac:dyDescent="0.2"/>
    <row r="36" spans="3:3" x14ac:dyDescent="0.2">
      <c r="C36" s="36"/>
    </row>
  </sheetData>
  <mergeCells count="10">
    <mergeCell ref="A31:G31"/>
    <mergeCell ref="G5:I5"/>
    <mergeCell ref="F1:L1"/>
    <mergeCell ref="F2:L2"/>
    <mergeCell ref="F3:L3"/>
    <mergeCell ref="F4:L4"/>
    <mergeCell ref="A10:K10"/>
    <mergeCell ref="A8:K8"/>
    <mergeCell ref="A7:K7"/>
    <mergeCell ref="A6:K6"/>
  </mergeCells>
  <phoneticPr fontId="9" type="noConversion"/>
  <pageMargins left="0.39370078740157483" right="0" top="0" bottom="0" header="0" footer="0"/>
  <pageSetup paperSize="9" scale="98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прилож. 1</vt:lpstr>
      <vt:lpstr>прил.2</vt:lpstr>
      <vt:lpstr>прил.2!Область_печати</vt:lpstr>
      <vt:lpstr>'прилож.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Мадина</dc:creator>
  <cp:lastModifiedBy>Лариса Гостиева</cp:lastModifiedBy>
  <cp:lastPrinted>2021-11-13T11:16:15Z</cp:lastPrinted>
  <dcterms:created xsi:type="dcterms:W3CDTF">2016-11-29T07:21:59Z</dcterms:created>
  <dcterms:modified xsi:type="dcterms:W3CDTF">2021-11-13T11:16:35Z</dcterms:modified>
</cp:coreProperties>
</file>